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Junio" sheetId="92" r:id="rId1"/>
  </sheets>
  <calcPr calcId="144525"/>
</workbook>
</file>

<file path=xl/calcChain.xml><?xml version="1.0" encoding="utf-8"?>
<calcChain xmlns="http://schemas.openxmlformats.org/spreadsheetml/2006/main">
  <c r="F99" i="92" l="1"/>
  <c r="G99" i="92"/>
  <c r="H99" i="92"/>
  <c r="I99" i="92"/>
  <c r="J99" i="92"/>
  <c r="K99" i="92"/>
  <c r="F100" i="92"/>
  <c r="G100" i="92"/>
  <c r="H100" i="92"/>
  <c r="I100" i="92"/>
  <c r="J100" i="92"/>
  <c r="K100" i="92"/>
  <c r="F101" i="92"/>
  <c r="G101" i="92"/>
  <c r="H101" i="92"/>
  <c r="I101" i="92"/>
  <c r="J101" i="92"/>
  <c r="K101" i="92"/>
  <c r="F102" i="92"/>
  <c r="G102" i="92"/>
  <c r="H102" i="92"/>
  <c r="I102" i="92"/>
  <c r="J102" i="92"/>
  <c r="K102" i="92"/>
  <c r="F103" i="92"/>
  <c r="G103" i="92"/>
  <c r="H103" i="92"/>
  <c r="I103" i="92"/>
  <c r="J103" i="92"/>
  <c r="K103" i="92"/>
  <c r="F104" i="92"/>
  <c r="G104" i="92"/>
  <c r="H104" i="92"/>
  <c r="I104" i="92"/>
  <c r="J104" i="92"/>
  <c r="K104" i="92"/>
  <c r="F105" i="92"/>
  <c r="G105" i="92"/>
  <c r="H105" i="92"/>
  <c r="I105" i="92"/>
  <c r="J105" i="92"/>
  <c r="K105" i="92"/>
  <c r="F106" i="92"/>
  <c r="G106" i="92"/>
  <c r="H106" i="92"/>
  <c r="I106" i="92"/>
  <c r="J106" i="92"/>
  <c r="K106" i="92"/>
  <c r="F107" i="92"/>
  <c r="G107" i="92"/>
  <c r="H107" i="92"/>
  <c r="I107" i="92"/>
  <c r="J107" i="92"/>
  <c r="K107" i="92"/>
  <c r="F108" i="92"/>
  <c r="G108" i="92"/>
  <c r="H108" i="92"/>
  <c r="I108" i="92"/>
  <c r="J108" i="92"/>
  <c r="K108" i="92"/>
  <c r="F109" i="92"/>
  <c r="G109" i="92"/>
  <c r="H109" i="92"/>
  <c r="I109" i="92"/>
  <c r="J109" i="92"/>
  <c r="K109" i="92"/>
  <c r="F110" i="92"/>
  <c r="G110" i="92"/>
  <c r="H110" i="92"/>
  <c r="I110" i="92"/>
  <c r="J110" i="92"/>
  <c r="K110" i="92"/>
  <c r="F111" i="92"/>
  <c r="G111" i="92"/>
  <c r="H111" i="92"/>
  <c r="I111" i="92"/>
  <c r="J111" i="92"/>
  <c r="K111" i="92"/>
  <c r="F112" i="92"/>
  <c r="G112" i="92"/>
  <c r="H112" i="92"/>
  <c r="I112" i="92"/>
  <c r="J112" i="92"/>
  <c r="K112" i="92"/>
  <c r="F113" i="92"/>
  <c r="G113" i="92"/>
  <c r="H113" i="92"/>
  <c r="I113" i="92"/>
  <c r="J113" i="92"/>
  <c r="K113" i="92"/>
  <c r="F114" i="92"/>
  <c r="G114" i="92"/>
  <c r="H114" i="92"/>
  <c r="I114" i="92"/>
  <c r="J114" i="92"/>
  <c r="K114" i="92"/>
  <c r="F115" i="92"/>
  <c r="G115" i="92"/>
  <c r="H115" i="92"/>
  <c r="I115" i="92"/>
  <c r="J115" i="92"/>
  <c r="K115" i="92"/>
  <c r="F116" i="92"/>
  <c r="G116" i="92"/>
  <c r="H116" i="92"/>
  <c r="I116" i="92"/>
  <c r="J116" i="92"/>
  <c r="K116" i="92"/>
  <c r="F117" i="92"/>
  <c r="G117" i="92"/>
  <c r="H117" i="92"/>
  <c r="I117" i="92"/>
  <c r="J117" i="92"/>
  <c r="K117" i="92"/>
  <c r="G98" i="92"/>
  <c r="H98" i="92"/>
  <c r="I98" i="92"/>
  <c r="J98" i="92"/>
  <c r="K98" i="92"/>
  <c r="F98" i="92"/>
  <c r="E99" i="92"/>
  <c r="E100" i="92"/>
  <c r="E101" i="92"/>
  <c r="E102" i="92"/>
  <c r="E103" i="92"/>
  <c r="E104" i="92"/>
  <c r="E105" i="92"/>
  <c r="E106" i="92"/>
  <c r="E107" i="92"/>
  <c r="E108" i="92"/>
  <c r="E109" i="92"/>
  <c r="E110" i="92"/>
  <c r="E111" i="92"/>
  <c r="E112" i="92"/>
  <c r="E113" i="92"/>
  <c r="E114" i="92"/>
  <c r="E115" i="92"/>
  <c r="E116" i="92"/>
  <c r="E117" i="92"/>
  <c r="E98" i="92"/>
  <c r="D99" i="92"/>
  <c r="D100" i="92"/>
  <c r="D101" i="92"/>
  <c r="D102" i="92"/>
  <c r="D103" i="92"/>
  <c r="D104" i="92"/>
  <c r="D105" i="92"/>
  <c r="D106" i="92"/>
  <c r="D107" i="92"/>
  <c r="D108" i="92"/>
  <c r="D109" i="92"/>
  <c r="D110" i="92"/>
  <c r="D111" i="92"/>
  <c r="D112" i="92"/>
  <c r="D113" i="92"/>
  <c r="D114" i="92"/>
  <c r="D115" i="92"/>
  <c r="D116" i="92"/>
  <c r="D117" i="92"/>
  <c r="D98" i="92"/>
  <c r="C99" i="92"/>
  <c r="C100" i="92"/>
  <c r="C101" i="92"/>
  <c r="C102" i="92"/>
  <c r="C103" i="92"/>
  <c r="C104" i="92"/>
  <c r="C105" i="92"/>
  <c r="C106" i="92"/>
  <c r="C107" i="92"/>
  <c r="C108" i="92"/>
  <c r="C109" i="92"/>
  <c r="C110" i="92"/>
  <c r="C111" i="92"/>
  <c r="C112" i="92"/>
  <c r="C113" i="92"/>
  <c r="C114" i="92"/>
  <c r="C115" i="92"/>
  <c r="C116" i="92"/>
  <c r="C117" i="92"/>
  <c r="C98" i="92"/>
  <c r="C62" i="92"/>
  <c r="K118" i="92" l="1"/>
  <c r="J118" i="92"/>
  <c r="I118" i="92"/>
  <c r="H118" i="92"/>
  <c r="G118" i="92"/>
  <c r="F118" i="92"/>
  <c r="E90" i="92"/>
  <c r="D90" i="92"/>
  <c r="C90" i="92"/>
  <c r="F89" i="92"/>
  <c r="F88" i="92"/>
  <c r="F87" i="92"/>
  <c r="F86" i="92"/>
  <c r="F85" i="92"/>
  <c r="F84" i="92"/>
  <c r="F83" i="92"/>
  <c r="F82" i="92"/>
  <c r="F81" i="92"/>
  <c r="F80" i="92"/>
  <c r="F79" i="92"/>
  <c r="F78" i="92"/>
  <c r="F77" i="92"/>
  <c r="F76" i="92"/>
  <c r="F75" i="92"/>
  <c r="F74" i="92"/>
  <c r="F73" i="92"/>
  <c r="F72" i="92"/>
  <c r="F71" i="92"/>
  <c r="F70" i="92"/>
  <c r="F90" i="92" l="1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98" i="92" l="1"/>
  <c r="D118" i="92"/>
  <c r="L113" i="92"/>
  <c r="L100" i="92"/>
  <c r="L101" i="92"/>
  <c r="L116" i="92"/>
  <c r="L108" i="92"/>
  <c r="L103" i="92"/>
  <c r="L109" i="92"/>
  <c r="L107" i="92"/>
  <c r="L117" i="92"/>
  <c r="L110" i="92"/>
  <c r="E118" i="92"/>
  <c r="L105" i="92"/>
  <c r="L112" i="92"/>
  <c r="L104" i="92"/>
  <c r="L115" i="92"/>
  <c r="C118" i="92"/>
  <c r="L114" i="92"/>
  <c r="L106" i="92"/>
  <c r="L111" i="92"/>
  <c r="L102" i="92"/>
  <c r="L99" i="92"/>
  <c r="L118" i="92" l="1"/>
</calcChain>
</file>

<file path=xl/sharedStrings.xml><?xml version="1.0" encoding="utf-8"?>
<sst xmlns="http://schemas.openxmlformats.org/spreadsheetml/2006/main" count="133" uniqueCount="42">
  <si>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</si>
  <si>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</si>
  <si>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</si>
  <si>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</si>
  <si>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</si>
  <si>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</si>
  <si>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</si>
  <si>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</si>
  <si>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</si>
  <si>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</si>
  <si>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</si>
  <si>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</si>
  <si>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</si>
  <si>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</si>
  <si>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</si>
  <si>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</si>
  <si>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</si>
  <si>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</si>
  <si>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</si>
  <si>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</si>
  <si>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</si>
  <si>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</si>
  <si>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</si>
  <si>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</si>
  <si>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</si>
  <si>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</si>
  <si>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</si>
  <si>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</si>
  <si>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</si>
  <si>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</si>
  <si>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</si>
  <si>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</si>
  <si>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</si>
  <si>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</si>
  <si>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</si>
  <si>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</si>
  <si>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NUEVAS POTESTADES (GASOLINA Y DIESEL)</t>
  </si>
  <si>
    <t>FONDO DE COMPENSACION ISAN</t>
  </si>
  <si>
    <t>AJUSTE DEFINITIVO 2017</t>
  </si>
  <si>
    <t>PARTICIPACIONES FEDERALES MINISTRADAS A LOS MUNICIPIOS EN EL MES DE JUNIO DEL EJERCICIO FISCAL 2018</t>
  </si>
  <si>
    <t>FONDO GENERAL DE PARTICIPACIONES</t>
  </si>
  <si>
    <t>PRIMER AJUSTE CUATRIMESTRAL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</si>
</sst>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4" fillId="2" borderId="1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118"/>
  <sheetViews>
    <sheetView tabSelected="1" topLeftCell="A78" workbookViewId="0">
      <selection activeCell="H83" sqref="H83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30" ht="13.5" customHeight="1" x14ac:dyDescent="0.2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30" ht="13.5" customHeight="1" x14ac:dyDescent="0.2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40" t="s">
        <v>35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30" ht="13.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0" ht="13.5" customHeight="1" x14ac:dyDescent="0.2">
      <c r="A9" s="40" t="s">
        <v>39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30" ht="13.5" customHeight="1" x14ac:dyDescent="0.2">
      <c r="L10" s="8"/>
    </row>
    <row r="11" spans="1:30" ht="13.5" customHeight="1" x14ac:dyDescent="0.2">
      <c r="A11" s="19" t="s">
        <v>1</v>
      </c>
      <c r="B11" s="41" t="s">
        <v>34</v>
      </c>
      <c r="C11" s="33" t="s">
        <v>27</v>
      </c>
      <c r="D11" s="33" t="s">
        <v>28</v>
      </c>
      <c r="E11" s="33" t="s">
        <v>29</v>
      </c>
      <c r="F11" s="33" t="s">
        <v>36</v>
      </c>
      <c r="G11" s="33" t="s">
        <v>26</v>
      </c>
      <c r="H11" s="33" t="s">
        <v>33</v>
      </c>
      <c r="I11" s="33" t="s">
        <v>37</v>
      </c>
      <c r="J11" s="33" t="s">
        <v>30</v>
      </c>
      <c r="K11" s="33" t="s">
        <v>31</v>
      </c>
      <c r="L11" s="33" t="s">
        <v>0</v>
      </c>
    </row>
    <row r="12" spans="1:30" ht="13.5" customHeight="1" x14ac:dyDescent="0.2">
      <c r="A12" s="20" t="s">
        <v>2</v>
      </c>
      <c r="B12" s="42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30" ht="13.5" customHeight="1" x14ac:dyDescent="0.2">
      <c r="A13" s="21" t="s">
        <v>3</v>
      </c>
      <c r="B13" s="43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30" ht="13.5" customHeight="1" x14ac:dyDescent="0.2">
      <c r="A14" s="9">
        <v>1</v>
      </c>
      <c r="B14" s="3" t="s">
        <v>5</v>
      </c>
      <c r="C14" s="2">
        <v>3707094.36</v>
      </c>
      <c r="D14" s="2">
        <v>1388548.29</v>
      </c>
      <c r="E14" s="2">
        <v>72834.8</v>
      </c>
      <c r="F14" s="2">
        <v>158883.24</v>
      </c>
      <c r="G14" s="2">
        <v>121734</v>
      </c>
      <c r="H14" s="2">
        <v>368533</v>
      </c>
      <c r="I14" s="2">
        <v>6531.24</v>
      </c>
      <c r="J14" s="2">
        <v>30281.4</v>
      </c>
      <c r="K14" s="2">
        <v>0</v>
      </c>
      <c r="L14" s="2">
        <f>SUM(C14:K14)</f>
        <v>5854440.330000001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6</v>
      </c>
      <c r="C15" s="2">
        <v>2662227.67</v>
      </c>
      <c r="D15" s="2">
        <v>912753.53</v>
      </c>
      <c r="E15" s="2">
        <v>104404.33</v>
      </c>
      <c r="F15" s="2">
        <v>65572.69</v>
      </c>
      <c r="G15" s="2">
        <v>49343.839999999997</v>
      </c>
      <c r="H15" s="2">
        <v>-3953</v>
      </c>
      <c r="I15" s="2">
        <v>5186.13</v>
      </c>
      <c r="J15" s="2">
        <v>24044.93</v>
      </c>
      <c r="K15" s="2">
        <v>0</v>
      </c>
      <c r="L15" s="2">
        <f t="shared" ref="L15:L33" si="0">SUM(C15:K15)</f>
        <v>3819580.12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20</v>
      </c>
      <c r="C16" s="2">
        <v>2502180.9300000002</v>
      </c>
      <c r="D16" s="2">
        <v>852833.99</v>
      </c>
      <c r="E16" s="2">
        <v>110237.83</v>
      </c>
      <c r="F16" s="2">
        <v>48147.66</v>
      </c>
      <c r="G16" s="2">
        <v>36081.26</v>
      </c>
      <c r="H16" s="2">
        <v>925290</v>
      </c>
      <c r="I16" s="2">
        <v>4841.8900000000003</v>
      </c>
      <c r="J16" s="2">
        <v>22448.92</v>
      </c>
      <c r="K16" s="2">
        <v>0</v>
      </c>
      <c r="L16" s="2">
        <f t="shared" si="0"/>
        <v>4502062.4799999995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21</v>
      </c>
      <c r="C17" s="2">
        <v>5065329.2699999996</v>
      </c>
      <c r="D17" s="2">
        <v>2438279.2799999998</v>
      </c>
      <c r="E17" s="2">
        <v>92394.18</v>
      </c>
      <c r="F17" s="2">
        <v>443257.96</v>
      </c>
      <c r="G17" s="2">
        <v>431846.89</v>
      </c>
      <c r="H17" s="2">
        <v>3115470</v>
      </c>
      <c r="I17" s="2">
        <v>17091.13</v>
      </c>
      <c r="J17" s="2">
        <v>79241.240000000005</v>
      </c>
      <c r="K17" s="2">
        <v>257.95</v>
      </c>
      <c r="L17" s="2">
        <f t="shared" si="0"/>
        <v>11683167.899999999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7</v>
      </c>
      <c r="C18" s="2">
        <v>4861572.63</v>
      </c>
      <c r="D18" s="2">
        <v>1901080.32</v>
      </c>
      <c r="E18" s="2">
        <v>57907.91</v>
      </c>
      <c r="F18" s="2">
        <v>296252.98</v>
      </c>
      <c r="G18" s="2">
        <v>225942.02</v>
      </c>
      <c r="H18" s="2">
        <v>559838</v>
      </c>
      <c r="I18" s="2">
        <v>8975.6299999999992</v>
      </c>
      <c r="J18" s="2">
        <v>41614.559999999998</v>
      </c>
      <c r="K18" s="2">
        <v>0</v>
      </c>
      <c r="L18" s="2">
        <f t="shared" si="0"/>
        <v>7953184.0499999989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17</v>
      </c>
      <c r="C19" s="2">
        <v>3902077.64</v>
      </c>
      <c r="D19" s="2">
        <v>623549.39</v>
      </c>
      <c r="E19" s="2">
        <v>168401.24</v>
      </c>
      <c r="F19" s="2">
        <v>149643</v>
      </c>
      <c r="G19" s="2">
        <v>106060.48</v>
      </c>
      <c r="H19" s="2">
        <v>1733</v>
      </c>
      <c r="I19" s="2">
        <v>15707.17</v>
      </c>
      <c r="J19" s="2">
        <v>72824.649999999994</v>
      </c>
      <c r="K19" s="2">
        <v>0</v>
      </c>
      <c r="L19" s="2">
        <f t="shared" si="0"/>
        <v>5039996.5700000012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18</v>
      </c>
      <c r="C20" s="2">
        <v>1897966.36</v>
      </c>
      <c r="D20" s="2">
        <v>560937.31999999995</v>
      </c>
      <c r="E20" s="2">
        <v>165312.92000000001</v>
      </c>
      <c r="F20" s="2">
        <v>49569.68</v>
      </c>
      <c r="G20" s="2">
        <v>36546.17</v>
      </c>
      <c r="H20" s="2">
        <v>0</v>
      </c>
      <c r="I20" s="2">
        <v>4580.1099999999997</v>
      </c>
      <c r="J20" s="2">
        <v>21235.18</v>
      </c>
      <c r="K20" s="2">
        <v>0</v>
      </c>
      <c r="L20" s="2">
        <f t="shared" si="0"/>
        <v>2736147.74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8</v>
      </c>
      <c r="C21" s="2">
        <v>3472752.45</v>
      </c>
      <c r="D21" s="2">
        <v>1236038.3500000001</v>
      </c>
      <c r="E21" s="2">
        <v>82786.06</v>
      </c>
      <c r="F21" s="2">
        <v>119658.77</v>
      </c>
      <c r="G21" s="2">
        <v>91076.15</v>
      </c>
      <c r="H21" s="2">
        <v>25384</v>
      </c>
      <c r="I21" s="2">
        <v>7002.08</v>
      </c>
      <c r="J21" s="2">
        <v>32464.42</v>
      </c>
      <c r="K21" s="2">
        <v>0</v>
      </c>
      <c r="L21" s="2">
        <f t="shared" si="0"/>
        <v>5067162.28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9</v>
      </c>
      <c r="C22" s="2">
        <v>2999735.85</v>
      </c>
      <c r="D22" s="2">
        <v>1036706.63</v>
      </c>
      <c r="E22" s="2">
        <v>92394.18</v>
      </c>
      <c r="F22" s="2">
        <v>74853.84</v>
      </c>
      <c r="G22" s="2">
        <v>55980.36</v>
      </c>
      <c r="H22" s="2">
        <v>0</v>
      </c>
      <c r="I22" s="2">
        <v>5740.92</v>
      </c>
      <c r="J22" s="2">
        <v>26617.16</v>
      </c>
      <c r="K22" s="2">
        <v>105.08</v>
      </c>
      <c r="L22" s="2">
        <f t="shared" si="0"/>
        <v>4292134.0200000005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16</v>
      </c>
      <c r="C23" s="2">
        <v>2029727.29</v>
      </c>
      <c r="D23" s="2">
        <v>589809.93000000005</v>
      </c>
      <c r="E23" s="2">
        <v>158278.41</v>
      </c>
      <c r="F23" s="2">
        <v>56599.12</v>
      </c>
      <c r="G23" s="2">
        <v>41849.050000000003</v>
      </c>
      <c r="H23" s="2">
        <v>126917</v>
      </c>
      <c r="I23" s="2">
        <v>5036.5200000000004</v>
      </c>
      <c r="J23" s="2">
        <v>23351.279999999999</v>
      </c>
      <c r="K23" s="2">
        <v>0</v>
      </c>
      <c r="L23" s="2">
        <f t="shared" si="0"/>
        <v>3031568.6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10</v>
      </c>
      <c r="C24" s="2">
        <v>3076928.34</v>
      </c>
      <c r="D24" s="2">
        <v>1254316.27</v>
      </c>
      <c r="E24" s="2">
        <v>91364.74</v>
      </c>
      <c r="F24" s="2">
        <v>146824.75</v>
      </c>
      <c r="G24" s="2">
        <v>111874.31</v>
      </c>
      <c r="H24" s="2">
        <v>58957</v>
      </c>
      <c r="I24" s="2">
        <v>6050.39</v>
      </c>
      <c r="J24" s="2">
        <v>28052.02</v>
      </c>
      <c r="K24" s="2">
        <v>0</v>
      </c>
      <c r="L24" s="2">
        <f t="shared" si="0"/>
        <v>4774367.8199999984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11</v>
      </c>
      <c r="C25" s="2">
        <v>3159063.16</v>
      </c>
      <c r="D25" s="2">
        <v>1218859</v>
      </c>
      <c r="E25" s="2">
        <v>78839.87</v>
      </c>
      <c r="F25" s="2">
        <v>98326.17</v>
      </c>
      <c r="G25" s="2">
        <v>72962</v>
      </c>
      <c r="H25" s="2">
        <v>251136</v>
      </c>
      <c r="I25" s="2">
        <v>4628.5</v>
      </c>
      <c r="J25" s="2">
        <v>21459.57</v>
      </c>
      <c r="K25" s="2">
        <v>0</v>
      </c>
      <c r="L25" s="2">
        <f t="shared" si="0"/>
        <v>4905274.2700000005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12</v>
      </c>
      <c r="C26" s="2">
        <v>4529532.24</v>
      </c>
      <c r="D26" s="2">
        <v>1744972.49</v>
      </c>
      <c r="E26" s="2">
        <v>57393.19</v>
      </c>
      <c r="F26" s="2">
        <v>175499.54</v>
      </c>
      <c r="G26" s="2">
        <v>130812.09</v>
      </c>
      <c r="H26" s="2">
        <v>4191329</v>
      </c>
      <c r="I26" s="2">
        <v>6959.96</v>
      </c>
      <c r="J26" s="2">
        <v>32269.11</v>
      </c>
      <c r="K26" s="2">
        <v>16.43</v>
      </c>
      <c r="L26" s="2">
        <f t="shared" si="0"/>
        <v>10868784.050000001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32</v>
      </c>
      <c r="C27" s="2">
        <v>2312033.13</v>
      </c>
      <c r="D27" s="2">
        <v>885277.08</v>
      </c>
      <c r="E27" s="2">
        <v>120189.09</v>
      </c>
      <c r="F27" s="2">
        <v>32482.14</v>
      </c>
      <c r="G27" s="2">
        <v>24731.18</v>
      </c>
      <c r="H27" s="2">
        <v>344226</v>
      </c>
      <c r="I27" s="2">
        <v>4561.63</v>
      </c>
      <c r="J27" s="2">
        <v>21149.5</v>
      </c>
      <c r="K27" s="2">
        <v>0</v>
      </c>
      <c r="L27" s="2">
        <f t="shared" si="0"/>
        <v>3744649.75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25</v>
      </c>
      <c r="C28" s="2">
        <v>3196344.3199999998</v>
      </c>
      <c r="D28" s="2">
        <v>1048740.22</v>
      </c>
      <c r="E28" s="2">
        <v>92394.18</v>
      </c>
      <c r="F28" s="2">
        <v>99417.07</v>
      </c>
      <c r="G28" s="2">
        <v>75505.600000000006</v>
      </c>
      <c r="H28" s="2">
        <v>1388</v>
      </c>
      <c r="I28" s="2">
        <v>6821.26</v>
      </c>
      <c r="J28" s="2">
        <v>31626.05</v>
      </c>
      <c r="K28" s="2">
        <v>0</v>
      </c>
      <c r="L28" s="2">
        <f t="shared" si="0"/>
        <v>4552236.6999999993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24</v>
      </c>
      <c r="C29" s="2">
        <v>8034678.0599999996</v>
      </c>
      <c r="D29" s="2">
        <v>3861412.65</v>
      </c>
      <c r="E29" s="2">
        <v>34402.339999999997</v>
      </c>
      <c r="F29" s="2">
        <v>393504.94</v>
      </c>
      <c r="G29" s="2">
        <v>298884.94</v>
      </c>
      <c r="H29" s="2">
        <v>1666953</v>
      </c>
      <c r="I29" s="2">
        <v>12266.82</v>
      </c>
      <c r="J29" s="2">
        <v>56873.84</v>
      </c>
      <c r="K29" s="2">
        <v>2.63</v>
      </c>
      <c r="L29" s="2">
        <f t="shared" si="0"/>
        <v>14358979.219999999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13</v>
      </c>
      <c r="C30" s="2">
        <v>3645644.2</v>
      </c>
      <c r="D30" s="2">
        <v>1362911.06</v>
      </c>
      <c r="E30" s="2">
        <v>75236.83</v>
      </c>
      <c r="F30" s="2">
        <v>170289.9</v>
      </c>
      <c r="G30" s="2">
        <v>131066.31</v>
      </c>
      <c r="H30" s="2">
        <v>452836</v>
      </c>
      <c r="I30" s="2">
        <v>6652.32</v>
      </c>
      <c r="J30" s="2">
        <v>30842.799999999999</v>
      </c>
      <c r="K30" s="2">
        <v>0</v>
      </c>
      <c r="L30" s="2">
        <f t="shared" si="0"/>
        <v>5875479.4199999999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4</v>
      </c>
      <c r="C31" s="2">
        <v>34502668.75</v>
      </c>
      <c r="D31" s="2">
        <v>15420210.859999999</v>
      </c>
      <c r="E31" s="2">
        <v>11583.06</v>
      </c>
      <c r="F31" s="2">
        <v>1592718.27</v>
      </c>
      <c r="G31" s="2">
        <v>1505092.02</v>
      </c>
      <c r="H31" s="2">
        <v>4534989</v>
      </c>
      <c r="I31" s="2">
        <v>40495.9</v>
      </c>
      <c r="J31" s="2">
        <v>187755.01</v>
      </c>
      <c r="K31" s="2">
        <v>937.18</v>
      </c>
      <c r="L31" s="2">
        <f t="shared" si="0"/>
        <v>57796450.050000004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14</v>
      </c>
      <c r="C32" s="2">
        <v>3772008.58</v>
      </c>
      <c r="D32" s="2">
        <v>1523654.22</v>
      </c>
      <c r="E32" s="2">
        <v>69918.05</v>
      </c>
      <c r="F32" s="2">
        <v>130490.31</v>
      </c>
      <c r="G32" s="2">
        <v>98987.77</v>
      </c>
      <c r="H32" s="2">
        <v>1662186</v>
      </c>
      <c r="I32" s="2">
        <v>6238.04</v>
      </c>
      <c r="J32" s="2">
        <v>28922.04</v>
      </c>
      <c r="K32" s="2">
        <v>13.39</v>
      </c>
      <c r="L32" s="2">
        <f t="shared" si="0"/>
        <v>7292418.3999999985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15</v>
      </c>
      <c r="C33" s="2">
        <v>3674726.92</v>
      </c>
      <c r="D33" s="2">
        <v>1356664.12</v>
      </c>
      <c r="E33" s="2">
        <v>84158.59</v>
      </c>
      <c r="F33" s="2">
        <v>207826.75</v>
      </c>
      <c r="G33" s="2">
        <v>156108.04</v>
      </c>
      <c r="H33" s="2">
        <v>531370</v>
      </c>
      <c r="I33" s="2">
        <v>8341.26</v>
      </c>
      <c r="J33" s="2">
        <v>38673.5</v>
      </c>
      <c r="K33" s="2">
        <v>0</v>
      </c>
      <c r="L33" s="2">
        <f t="shared" si="0"/>
        <v>6057869.1799999997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38" t="s">
        <v>0</v>
      </c>
      <c r="B34" s="39"/>
      <c r="C34" s="22">
        <f>SUM(C14:C33)</f>
        <v>103004292.15000001</v>
      </c>
      <c r="D34" s="22">
        <f t="shared" ref="D34:L34" si="1">SUM(D14:D33)</f>
        <v>41217554.999999993</v>
      </c>
      <c r="E34" s="22">
        <f t="shared" si="1"/>
        <v>1820431.8</v>
      </c>
      <c r="F34" s="22">
        <f>SUM(F14:F33)</f>
        <v>4509818.78</v>
      </c>
      <c r="G34" s="22">
        <f>SUM(G14:G33)</f>
        <v>3802484.4800000004</v>
      </c>
      <c r="H34" s="22">
        <f t="shared" si="1"/>
        <v>18814582</v>
      </c>
      <c r="I34" s="22">
        <f t="shared" si="1"/>
        <v>183708.90000000002</v>
      </c>
      <c r="J34" s="22">
        <f t="shared" si="1"/>
        <v>851747.17999999993</v>
      </c>
      <c r="K34" s="22">
        <f t="shared" si="1"/>
        <v>1332.66</v>
      </c>
      <c r="L34" s="22">
        <f t="shared" si="1"/>
        <v>174205952.95000002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2"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x14ac:dyDescent="0.2">
      <c r="A37" s="29" t="s">
        <v>38</v>
      </c>
      <c r="B37" s="29"/>
      <c r="C37" s="2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x14ac:dyDescent="0.2">
      <c r="A38" s="4"/>
      <c r="B38" s="4"/>
      <c r="C38" s="4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x14ac:dyDescent="0.2">
      <c r="A39" s="23" t="s">
        <v>1</v>
      </c>
      <c r="B39" s="30" t="s">
        <v>34</v>
      </c>
      <c r="C39" s="33" t="s">
        <v>40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x14ac:dyDescent="0.2">
      <c r="A40" s="24" t="s">
        <v>2</v>
      </c>
      <c r="B40" s="31"/>
      <c r="C40" s="3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x14ac:dyDescent="0.2">
      <c r="A41" s="25" t="s">
        <v>3</v>
      </c>
      <c r="B41" s="32"/>
      <c r="C41" s="35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x14ac:dyDescent="0.2">
      <c r="A42" s="28">
        <v>1</v>
      </c>
      <c r="B42" s="6" t="s">
        <v>5</v>
      </c>
      <c r="C42" s="7">
        <v>-114820.26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x14ac:dyDescent="0.2">
      <c r="A43" s="28">
        <v>2</v>
      </c>
      <c r="B43" s="6" t="s">
        <v>6</v>
      </c>
      <c r="C43" s="7">
        <v>-90161.96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x14ac:dyDescent="0.2">
      <c r="A44" s="28">
        <v>3</v>
      </c>
      <c r="B44" s="6" t="s">
        <v>20</v>
      </c>
      <c r="C44" s="7">
        <v>-87471.679999999993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x14ac:dyDescent="0.2">
      <c r="A45" s="28">
        <v>4</v>
      </c>
      <c r="B45" s="6" t="s">
        <v>21</v>
      </c>
      <c r="C45" s="7">
        <v>-270910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x14ac:dyDescent="0.2">
      <c r="A46" s="28">
        <v>5</v>
      </c>
      <c r="B46" s="6" t="s">
        <v>7</v>
      </c>
      <c r="C46" s="7">
        <v>-174692.13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x14ac:dyDescent="0.2">
      <c r="A47" s="28">
        <v>6</v>
      </c>
      <c r="B47" s="6" t="s">
        <v>17</v>
      </c>
      <c r="C47" s="7">
        <v>-108855.06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x14ac:dyDescent="0.2">
      <c r="A48" s="28">
        <v>7</v>
      </c>
      <c r="B48" s="6" t="s">
        <v>18</v>
      </c>
      <c r="C48" s="7">
        <v>-76459.64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x14ac:dyDescent="0.2">
      <c r="A49" s="28">
        <v>8</v>
      </c>
      <c r="B49" s="6" t="s">
        <v>8</v>
      </c>
      <c r="C49" s="7">
        <v>-98441.53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x14ac:dyDescent="0.2">
      <c r="A50" s="28">
        <v>9</v>
      </c>
      <c r="B50" s="6" t="s">
        <v>9</v>
      </c>
      <c r="C50" s="7">
        <v>-96909.11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x14ac:dyDescent="0.2">
      <c r="A51" s="28">
        <v>10</v>
      </c>
      <c r="B51" s="6" t="s">
        <v>16</v>
      </c>
      <c r="C51" s="7">
        <v>-88380.73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28">
        <v>11</v>
      </c>
      <c r="B52" s="6" t="s">
        <v>10</v>
      </c>
      <c r="C52" s="7">
        <v>-123015.13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x14ac:dyDescent="0.2">
      <c r="A53" s="28">
        <v>12</v>
      </c>
      <c r="B53" s="6" t="s">
        <v>11</v>
      </c>
      <c r="C53" s="7">
        <v>-208560.13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x14ac:dyDescent="0.2">
      <c r="A54" s="28">
        <v>13</v>
      </c>
      <c r="B54" s="6" t="s">
        <v>12</v>
      </c>
      <c r="C54" s="7">
        <v>-135934.29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x14ac:dyDescent="0.2">
      <c r="A55" s="28">
        <v>14</v>
      </c>
      <c r="B55" s="6" t="s">
        <v>32</v>
      </c>
      <c r="C55" s="7">
        <v>-83294.37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x14ac:dyDescent="0.2">
      <c r="A56" s="28">
        <v>15</v>
      </c>
      <c r="B56" s="6" t="s">
        <v>25</v>
      </c>
      <c r="C56" s="7">
        <v>-101867.79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x14ac:dyDescent="0.2">
      <c r="A57" s="28">
        <v>16</v>
      </c>
      <c r="B57" s="6" t="s">
        <v>24</v>
      </c>
      <c r="C57" s="7">
        <v>-204224.16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x14ac:dyDescent="0.2">
      <c r="A58" s="28">
        <v>17</v>
      </c>
      <c r="B58" s="6" t="s">
        <v>13</v>
      </c>
      <c r="C58" s="7">
        <v>-132960.9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x14ac:dyDescent="0.2">
      <c r="A59" s="28">
        <v>18</v>
      </c>
      <c r="B59" s="6" t="s">
        <v>4</v>
      </c>
      <c r="C59" s="7">
        <v>-716720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x14ac:dyDescent="0.2">
      <c r="A60" s="28">
        <v>19</v>
      </c>
      <c r="B60" s="6" t="s">
        <v>14</v>
      </c>
      <c r="C60" s="7">
        <v>-91456.02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x14ac:dyDescent="0.2">
      <c r="A61" s="28">
        <v>20</v>
      </c>
      <c r="B61" s="6" t="s">
        <v>15</v>
      </c>
      <c r="C61" s="7">
        <v>-141135.96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x14ac:dyDescent="0.2">
      <c r="A62" s="36" t="s">
        <v>0</v>
      </c>
      <c r="B62" s="37"/>
      <c r="C62" s="26">
        <f>SUM(C42:C61)</f>
        <v>-3146270.85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x14ac:dyDescent="0.2"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 customHeight="1" x14ac:dyDescent="0.2"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6"/>
    </row>
    <row r="65" spans="1:12" x14ac:dyDescent="0.2">
      <c r="A65" s="29" t="s">
        <v>41</v>
      </c>
      <c r="B65" s="29"/>
      <c r="C65" s="29"/>
      <c r="D65" s="29"/>
      <c r="E65" s="29"/>
      <c r="F65" s="29"/>
      <c r="G65" s="1"/>
      <c r="H65" s="1"/>
      <c r="I65" s="1"/>
      <c r="J65" s="1"/>
      <c r="K65" s="1"/>
    </row>
    <row r="66" spans="1:12" x14ac:dyDescent="0.2">
      <c r="A66" s="4"/>
      <c r="B66" s="4"/>
      <c r="C66" s="4"/>
      <c r="D66" s="4"/>
      <c r="E66" s="4"/>
      <c r="F66" s="5"/>
      <c r="G66" s="1"/>
      <c r="H66" s="1"/>
      <c r="I66" s="1"/>
      <c r="J66" s="1"/>
      <c r="K66" s="1"/>
    </row>
    <row r="67" spans="1:12" ht="12.75" customHeight="1" x14ac:dyDescent="0.2">
      <c r="A67" s="23" t="s">
        <v>1</v>
      </c>
      <c r="B67" s="30" t="s">
        <v>34</v>
      </c>
      <c r="C67" s="33" t="s">
        <v>40</v>
      </c>
      <c r="D67" s="33" t="s">
        <v>28</v>
      </c>
      <c r="E67" s="33" t="s">
        <v>29</v>
      </c>
      <c r="F67" s="33" t="s">
        <v>0</v>
      </c>
      <c r="G67" s="1"/>
      <c r="H67" s="1"/>
      <c r="I67" s="14"/>
      <c r="J67" s="14"/>
      <c r="K67" s="14"/>
      <c r="L67" s="14"/>
    </row>
    <row r="68" spans="1:12" x14ac:dyDescent="0.2">
      <c r="A68" s="24" t="s">
        <v>2</v>
      </c>
      <c r="B68" s="31"/>
      <c r="C68" s="34"/>
      <c r="D68" s="34"/>
      <c r="E68" s="34"/>
      <c r="F68" s="34"/>
      <c r="G68" s="1"/>
      <c r="H68" s="1"/>
      <c r="I68" s="1"/>
      <c r="J68" s="1"/>
      <c r="K68" s="1"/>
    </row>
    <row r="69" spans="1:12" x14ac:dyDescent="0.2">
      <c r="A69" s="25" t="s">
        <v>3</v>
      </c>
      <c r="B69" s="32"/>
      <c r="C69" s="35"/>
      <c r="D69" s="35"/>
      <c r="E69" s="35"/>
      <c r="F69" s="35"/>
      <c r="G69" s="1"/>
      <c r="H69" s="1"/>
      <c r="I69" s="1"/>
      <c r="J69" s="1"/>
      <c r="K69" s="1"/>
    </row>
    <row r="70" spans="1:12" x14ac:dyDescent="0.2">
      <c r="A70" s="28">
        <v>1</v>
      </c>
      <c r="B70" s="6" t="s">
        <v>5</v>
      </c>
      <c r="C70" s="7">
        <v>1129302.04</v>
      </c>
      <c r="D70" s="7">
        <v>364868.95</v>
      </c>
      <c r="E70" s="7">
        <v>37990.29</v>
      </c>
      <c r="F70" s="7">
        <f t="shared" ref="F70:F89" si="2">SUM(C70:E70)</f>
        <v>1532161.28</v>
      </c>
      <c r="G70" s="1"/>
      <c r="H70" s="1"/>
      <c r="I70" s="1"/>
      <c r="J70" s="1"/>
      <c r="K70" s="1"/>
    </row>
    <row r="71" spans="1:12" x14ac:dyDescent="0.2">
      <c r="A71" s="28">
        <v>2</v>
      </c>
      <c r="B71" s="6" t="s">
        <v>6</v>
      </c>
      <c r="C71" s="7">
        <v>896721.8</v>
      </c>
      <c r="D71" s="7">
        <v>156760.64000000001</v>
      </c>
      <c r="E71" s="7">
        <v>37990.29</v>
      </c>
      <c r="F71" s="7">
        <f t="shared" si="2"/>
        <v>1091472.73</v>
      </c>
      <c r="G71" s="1"/>
      <c r="H71" s="1"/>
      <c r="I71" s="1"/>
      <c r="J71" s="1"/>
      <c r="K71" s="1"/>
    </row>
    <row r="72" spans="1:12" x14ac:dyDescent="0.2">
      <c r="A72" s="28">
        <v>3</v>
      </c>
      <c r="B72" s="6" t="s">
        <v>20</v>
      </c>
      <c r="C72" s="7">
        <v>837200.78</v>
      </c>
      <c r="D72" s="7">
        <v>126117.68</v>
      </c>
      <c r="E72" s="7">
        <v>37990.29</v>
      </c>
      <c r="F72" s="7">
        <f t="shared" si="2"/>
        <v>1001308.75</v>
      </c>
      <c r="G72" s="1"/>
      <c r="H72" s="1"/>
      <c r="I72" s="1"/>
      <c r="J72" s="1"/>
      <c r="K72" s="1"/>
    </row>
    <row r="73" spans="1:12" x14ac:dyDescent="0.2">
      <c r="A73" s="28">
        <v>4</v>
      </c>
      <c r="B73" s="6" t="s">
        <v>21</v>
      </c>
      <c r="C73" s="7">
        <v>2955190.12</v>
      </c>
      <c r="D73" s="7">
        <v>3899789.29</v>
      </c>
      <c r="E73" s="7">
        <v>37990.29</v>
      </c>
      <c r="F73" s="7">
        <f t="shared" si="2"/>
        <v>6892969.7000000002</v>
      </c>
      <c r="G73" s="1"/>
      <c r="H73" s="1"/>
      <c r="I73" s="1"/>
      <c r="J73" s="1"/>
      <c r="K73" s="1"/>
    </row>
    <row r="74" spans="1:12" x14ac:dyDescent="0.2">
      <c r="A74" s="28">
        <v>5</v>
      </c>
      <c r="B74" s="6" t="s">
        <v>7</v>
      </c>
      <c r="C74" s="7">
        <v>1551956.24</v>
      </c>
      <c r="D74" s="7">
        <v>790097.67</v>
      </c>
      <c r="E74" s="7">
        <v>37990.29</v>
      </c>
      <c r="F74" s="7">
        <f t="shared" si="2"/>
        <v>2380044.2000000002</v>
      </c>
    </row>
    <row r="75" spans="1:12" x14ac:dyDescent="0.2">
      <c r="A75" s="28">
        <v>6</v>
      </c>
      <c r="B75" s="6" t="s">
        <v>17</v>
      </c>
      <c r="C75" s="7">
        <v>2715892.28</v>
      </c>
      <c r="D75" s="7">
        <v>268698.7</v>
      </c>
      <c r="E75" s="7">
        <v>37990.29</v>
      </c>
      <c r="F75" s="7">
        <f t="shared" si="2"/>
        <v>3022581.27</v>
      </c>
    </row>
    <row r="76" spans="1:12" x14ac:dyDescent="0.2">
      <c r="A76" s="28">
        <v>7</v>
      </c>
      <c r="B76" s="6" t="s">
        <v>18</v>
      </c>
      <c r="C76" s="7">
        <v>791936.07</v>
      </c>
      <c r="D76" s="7">
        <v>79407.75</v>
      </c>
      <c r="E76" s="7">
        <v>37990.29</v>
      </c>
      <c r="F76" s="7">
        <f t="shared" si="2"/>
        <v>909334.11</v>
      </c>
    </row>
    <row r="77" spans="1:12" x14ac:dyDescent="0.2">
      <c r="A77" s="28">
        <v>8</v>
      </c>
      <c r="B77" s="6" t="s">
        <v>8</v>
      </c>
      <c r="C77" s="7">
        <v>1210714.6599999999</v>
      </c>
      <c r="D77" s="7">
        <v>382134.33</v>
      </c>
      <c r="E77" s="7">
        <v>37990.29</v>
      </c>
      <c r="F77" s="7">
        <f t="shared" si="2"/>
        <v>1630839.28</v>
      </c>
    </row>
    <row r="78" spans="1:12" x14ac:dyDescent="0.2">
      <c r="A78" s="28">
        <v>9</v>
      </c>
      <c r="B78" s="6" t="s">
        <v>9</v>
      </c>
      <c r="C78" s="7">
        <v>992649.31</v>
      </c>
      <c r="D78" s="7">
        <v>173848.78</v>
      </c>
      <c r="E78" s="7">
        <v>37990.29</v>
      </c>
      <c r="F78" s="7">
        <f t="shared" si="2"/>
        <v>1204488.3800000001</v>
      </c>
    </row>
    <row r="79" spans="1:12" x14ac:dyDescent="0.2">
      <c r="A79" s="28">
        <v>10</v>
      </c>
      <c r="B79" s="6" t="s">
        <v>16</v>
      </c>
      <c r="C79" s="7">
        <v>870852.94</v>
      </c>
      <c r="D79" s="7">
        <v>97697.55</v>
      </c>
      <c r="E79" s="7">
        <v>37990.29</v>
      </c>
      <c r="F79" s="7">
        <f t="shared" si="2"/>
        <v>1006540.78</v>
      </c>
    </row>
    <row r="80" spans="1:12" x14ac:dyDescent="0.2">
      <c r="A80" s="28">
        <v>11</v>
      </c>
      <c r="B80" s="6" t="s">
        <v>10</v>
      </c>
      <c r="C80" s="7">
        <v>1046160.46</v>
      </c>
      <c r="D80" s="7">
        <v>236247.23</v>
      </c>
      <c r="E80" s="7">
        <v>37990.29</v>
      </c>
      <c r="F80" s="7">
        <f t="shared" si="2"/>
        <v>1320397.98</v>
      </c>
    </row>
    <row r="81" spans="1:12" x14ac:dyDescent="0.2">
      <c r="A81" s="28">
        <v>12</v>
      </c>
      <c r="B81" s="6" t="s">
        <v>11</v>
      </c>
      <c r="C81" s="7">
        <v>800304.17</v>
      </c>
      <c r="D81" s="7">
        <v>180250.33</v>
      </c>
      <c r="E81" s="7">
        <v>37990.29</v>
      </c>
      <c r="F81" s="7">
        <f t="shared" si="2"/>
        <v>1018544.79</v>
      </c>
    </row>
    <row r="82" spans="1:12" x14ac:dyDescent="0.2">
      <c r="A82" s="28">
        <v>13</v>
      </c>
      <c r="B82" s="6" t="s">
        <v>12</v>
      </c>
      <c r="C82" s="7">
        <v>1203431.01</v>
      </c>
      <c r="D82" s="7">
        <v>329155.23</v>
      </c>
      <c r="E82" s="7">
        <v>37990.29</v>
      </c>
      <c r="F82" s="7">
        <f t="shared" si="2"/>
        <v>1570576.53</v>
      </c>
    </row>
    <row r="83" spans="1:12" x14ac:dyDescent="0.2">
      <c r="A83" s="28">
        <v>14</v>
      </c>
      <c r="B83" s="6" t="s">
        <v>32</v>
      </c>
      <c r="C83" s="7">
        <v>788740.86</v>
      </c>
      <c r="D83" s="7">
        <v>63552.74</v>
      </c>
      <c r="E83" s="7">
        <v>37990.29</v>
      </c>
      <c r="F83" s="7">
        <f t="shared" si="2"/>
        <v>890283.89</v>
      </c>
    </row>
    <row r="84" spans="1:12" x14ac:dyDescent="0.2">
      <c r="A84" s="28">
        <v>15</v>
      </c>
      <c r="B84" s="6" t="s">
        <v>25</v>
      </c>
      <c r="C84" s="7">
        <v>1179448.98</v>
      </c>
      <c r="D84" s="7">
        <v>205838.86</v>
      </c>
      <c r="E84" s="7">
        <v>37990.29</v>
      </c>
      <c r="F84" s="7">
        <f t="shared" si="2"/>
        <v>1423278.13</v>
      </c>
    </row>
    <row r="85" spans="1:12" x14ac:dyDescent="0.2">
      <c r="A85" s="28">
        <v>16</v>
      </c>
      <c r="B85" s="6" t="s">
        <v>24</v>
      </c>
      <c r="C85" s="7">
        <v>2121029.54</v>
      </c>
      <c r="D85" s="7">
        <v>819665.91</v>
      </c>
      <c r="E85" s="7">
        <v>37990.29</v>
      </c>
      <c r="F85" s="7">
        <f t="shared" si="2"/>
        <v>2978685.74</v>
      </c>
    </row>
    <row r="86" spans="1:12" x14ac:dyDescent="0.2">
      <c r="A86" s="28">
        <v>17</v>
      </c>
      <c r="B86" s="6" t="s">
        <v>13</v>
      </c>
      <c r="C86" s="7">
        <v>1150238.47</v>
      </c>
      <c r="D86" s="7">
        <v>406983.93</v>
      </c>
      <c r="E86" s="7">
        <v>37990.29</v>
      </c>
      <c r="F86" s="7">
        <f t="shared" si="2"/>
        <v>1595212.69</v>
      </c>
    </row>
    <row r="87" spans="1:12" x14ac:dyDescent="0.2">
      <c r="A87" s="28">
        <v>18</v>
      </c>
      <c r="B87" s="6" t="s">
        <v>4</v>
      </c>
      <c r="C87" s="7">
        <v>7002057.6100000003</v>
      </c>
      <c r="D87" s="7">
        <v>5155667.17</v>
      </c>
      <c r="E87" s="7">
        <v>37990.29</v>
      </c>
      <c r="F87" s="7">
        <f t="shared" si="2"/>
        <v>12195715.07</v>
      </c>
    </row>
    <row r="88" spans="1:12" x14ac:dyDescent="0.2">
      <c r="A88" s="28">
        <v>19</v>
      </c>
      <c r="B88" s="6" t="s">
        <v>14</v>
      </c>
      <c r="C88" s="7">
        <v>1078606.52</v>
      </c>
      <c r="D88" s="7">
        <v>213357.92</v>
      </c>
      <c r="E88" s="7">
        <v>37990.29</v>
      </c>
      <c r="F88" s="7">
        <f t="shared" si="2"/>
        <v>1329954.73</v>
      </c>
    </row>
    <row r="89" spans="1:12" x14ac:dyDescent="0.2">
      <c r="A89" s="28">
        <v>20</v>
      </c>
      <c r="B89" s="6" t="s">
        <v>15</v>
      </c>
      <c r="C89" s="7">
        <v>1442273.02</v>
      </c>
      <c r="D89" s="7">
        <v>757940.34</v>
      </c>
      <c r="E89" s="7">
        <v>37990.370000000003</v>
      </c>
      <c r="F89" s="7">
        <f t="shared" si="2"/>
        <v>2238203.73</v>
      </c>
    </row>
    <row r="90" spans="1:12" x14ac:dyDescent="0.2">
      <c r="A90" s="36" t="s">
        <v>0</v>
      </c>
      <c r="B90" s="37"/>
      <c r="C90" s="26">
        <f>SUM(C70:C89)</f>
        <v>31764706.879999995</v>
      </c>
      <c r="D90" s="26">
        <f t="shared" ref="D90:F90" si="3">SUM(D70:D89)</f>
        <v>14708081.000000002</v>
      </c>
      <c r="E90" s="26">
        <f t="shared" si="3"/>
        <v>759805.88000000012</v>
      </c>
      <c r="F90" s="26">
        <f t="shared" si="3"/>
        <v>47232593.75999999</v>
      </c>
    </row>
    <row r="93" spans="1:12" x14ac:dyDescent="0.2">
      <c r="A93" s="40" t="s">
        <v>39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x14ac:dyDescent="0.2">
      <c r="L94" s="8"/>
    </row>
    <row r="95" spans="1:12" x14ac:dyDescent="0.2">
      <c r="A95" s="19" t="s">
        <v>1</v>
      </c>
      <c r="B95" s="41" t="s">
        <v>34</v>
      </c>
      <c r="C95" s="33" t="s">
        <v>27</v>
      </c>
      <c r="D95" s="33" t="s">
        <v>28</v>
      </c>
      <c r="E95" s="33" t="s">
        <v>29</v>
      </c>
      <c r="F95" s="33" t="s">
        <v>36</v>
      </c>
      <c r="G95" s="33" t="s">
        <v>26</v>
      </c>
      <c r="H95" s="33" t="s">
        <v>33</v>
      </c>
      <c r="I95" s="33" t="s">
        <v>37</v>
      </c>
      <c r="J95" s="33" t="s">
        <v>30</v>
      </c>
      <c r="K95" s="33" t="s">
        <v>31</v>
      </c>
      <c r="L95" s="33" t="s">
        <v>0</v>
      </c>
    </row>
    <row r="96" spans="1:12" x14ac:dyDescent="0.2">
      <c r="A96" s="20" t="s">
        <v>2</v>
      </c>
      <c r="B96" s="42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">
      <c r="A97" s="21" t="s">
        <v>3</v>
      </c>
      <c r="B97" s="43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x14ac:dyDescent="0.2">
      <c r="A98" s="9">
        <v>1</v>
      </c>
      <c r="B98" s="3" t="s">
        <v>5</v>
      </c>
      <c r="C98" s="2">
        <f>C14+C42+C70</f>
        <v>4721576.1400000006</v>
      </c>
      <c r="D98" s="2">
        <f>D14+D70</f>
        <v>1753417.24</v>
      </c>
      <c r="E98" s="2">
        <f>E14+E70</f>
        <v>110825.09</v>
      </c>
      <c r="F98" s="2">
        <f>F14</f>
        <v>158883.24</v>
      </c>
      <c r="G98" s="2">
        <f t="shared" ref="G98:K98" si="4">G14</f>
        <v>121734</v>
      </c>
      <c r="H98" s="2">
        <f t="shared" si="4"/>
        <v>368533</v>
      </c>
      <c r="I98" s="2">
        <f t="shared" si="4"/>
        <v>6531.24</v>
      </c>
      <c r="J98" s="2">
        <f t="shared" si="4"/>
        <v>30281.4</v>
      </c>
      <c r="K98" s="2">
        <f t="shared" si="4"/>
        <v>0</v>
      </c>
      <c r="L98" s="2">
        <f>SUM(C98:K98)</f>
        <v>7271781.3500000015</v>
      </c>
    </row>
    <row r="99" spans="1:12" x14ac:dyDescent="0.2">
      <c r="A99" s="9">
        <v>2</v>
      </c>
      <c r="B99" s="3" t="s">
        <v>6</v>
      </c>
      <c r="C99" s="2">
        <f t="shared" ref="C99:C117" si="5">C15+C43+C71</f>
        <v>3468787.51</v>
      </c>
      <c r="D99" s="2">
        <f t="shared" ref="D99:E117" si="6">D15+D71</f>
        <v>1069514.17</v>
      </c>
      <c r="E99" s="2">
        <f t="shared" si="6"/>
        <v>142394.62</v>
      </c>
      <c r="F99" s="2">
        <f t="shared" ref="F99:K99" si="7">F15</f>
        <v>65572.69</v>
      </c>
      <c r="G99" s="2">
        <f t="shared" si="7"/>
        <v>49343.839999999997</v>
      </c>
      <c r="H99" s="2">
        <f t="shared" si="7"/>
        <v>-3953</v>
      </c>
      <c r="I99" s="2">
        <f t="shared" si="7"/>
        <v>5186.13</v>
      </c>
      <c r="J99" s="2">
        <f t="shared" si="7"/>
        <v>24044.93</v>
      </c>
      <c r="K99" s="2">
        <f t="shared" si="7"/>
        <v>0</v>
      </c>
      <c r="L99" s="2">
        <f t="shared" ref="L99:L117" si="8">SUM(C99:K99)</f>
        <v>4820890.8899999997</v>
      </c>
    </row>
    <row r="100" spans="1:12" x14ac:dyDescent="0.2">
      <c r="A100" s="9">
        <v>3</v>
      </c>
      <c r="B100" s="3" t="s">
        <v>20</v>
      </c>
      <c r="C100" s="2">
        <f t="shared" si="5"/>
        <v>3251910.0300000003</v>
      </c>
      <c r="D100" s="2">
        <f t="shared" si="6"/>
        <v>978951.66999999993</v>
      </c>
      <c r="E100" s="2">
        <f t="shared" si="6"/>
        <v>148228.12</v>
      </c>
      <c r="F100" s="2">
        <f t="shared" ref="F100:K100" si="9">F16</f>
        <v>48147.66</v>
      </c>
      <c r="G100" s="2">
        <f t="shared" si="9"/>
        <v>36081.26</v>
      </c>
      <c r="H100" s="2">
        <f t="shared" si="9"/>
        <v>925290</v>
      </c>
      <c r="I100" s="2">
        <f t="shared" si="9"/>
        <v>4841.8900000000003</v>
      </c>
      <c r="J100" s="2">
        <f t="shared" si="9"/>
        <v>22448.92</v>
      </c>
      <c r="K100" s="2">
        <f t="shared" si="9"/>
        <v>0</v>
      </c>
      <c r="L100" s="2">
        <f t="shared" si="8"/>
        <v>5415899.5499999998</v>
      </c>
    </row>
    <row r="101" spans="1:12" x14ac:dyDescent="0.2">
      <c r="A101" s="9">
        <v>4</v>
      </c>
      <c r="B101" s="3" t="s">
        <v>21</v>
      </c>
      <c r="C101" s="2">
        <f t="shared" si="5"/>
        <v>7749609.3899999997</v>
      </c>
      <c r="D101" s="2">
        <f t="shared" si="6"/>
        <v>6338068.5700000003</v>
      </c>
      <c r="E101" s="2">
        <f t="shared" si="6"/>
        <v>130384.47</v>
      </c>
      <c r="F101" s="2">
        <f t="shared" ref="F101:K101" si="10">F17</f>
        <v>443257.96</v>
      </c>
      <c r="G101" s="2">
        <f t="shared" si="10"/>
        <v>431846.89</v>
      </c>
      <c r="H101" s="2">
        <f t="shared" si="10"/>
        <v>3115470</v>
      </c>
      <c r="I101" s="2">
        <f t="shared" si="10"/>
        <v>17091.13</v>
      </c>
      <c r="J101" s="2">
        <f t="shared" si="10"/>
        <v>79241.240000000005</v>
      </c>
      <c r="K101" s="2">
        <f t="shared" si="10"/>
        <v>257.95</v>
      </c>
      <c r="L101" s="2">
        <f t="shared" si="8"/>
        <v>18305227.599999998</v>
      </c>
    </row>
    <row r="102" spans="1:12" x14ac:dyDescent="0.2">
      <c r="A102" s="9">
        <v>5</v>
      </c>
      <c r="B102" s="3" t="s">
        <v>7</v>
      </c>
      <c r="C102" s="2">
        <f t="shared" si="5"/>
        <v>6238836.7400000002</v>
      </c>
      <c r="D102" s="2">
        <f t="shared" si="6"/>
        <v>2691177.99</v>
      </c>
      <c r="E102" s="2">
        <f t="shared" si="6"/>
        <v>95898.200000000012</v>
      </c>
      <c r="F102" s="2">
        <f t="shared" ref="F102:K102" si="11">F18</f>
        <v>296252.98</v>
      </c>
      <c r="G102" s="2">
        <f t="shared" si="11"/>
        <v>225942.02</v>
      </c>
      <c r="H102" s="2">
        <f t="shared" si="11"/>
        <v>559838</v>
      </c>
      <c r="I102" s="2">
        <f t="shared" si="11"/>
        <v>8975.6299999999992</v>
      </c>
      <c r="J102" s="2">
        <f t="shared" si="11"/>
        <v>41614.559999999998</v>
      </c>
      <c r="K102" s="2">
        <f t="shared" si="11"/>
        <v>0</v>
      </c>
      <c r="L102" s="2">
        <f t="shared" si="8"/>
        <v>10158536.120000001</v>
      </c>
    </row>
    <row r="103" spans="1:12" x14ac:dyDescent="0.2">
      <c r="A103" s="9">
        <v>6</v>
      </c>
      <c r="B103" s="3" t="s">
        <v>17</v>
      </c>
      <c r="C103" s="2">
        <f t="shared" si="5"/>
        <v>6509114.8599999994</v>
      </c>
      <c r="D103" s="2">
        <f t="shared" si="6"/>
        <v>892248.09000000008</v>
      </c>
      <c r="E103" s="2">
        <f t="shared" si="6"/>
        <v>206391.53</v>
      </c>
      <c r="F103" s="2">
        <f t="shared" ref="F103:K103" si="12">F19</f>
        <v>149643</v>
      </c>
      <c r="G103" s="2">
        <f t="shared" si="12"/>
        <v>106060.48</v>
      </c>
      <c r="H103" s="2">
        <f t="shared" si="12"/>
        <v>1733</v>
      </c>
      <c r="I103" s="2">
        <f t="shared" si="12"/>
        <v>15707.17</v>
      </c>
      <c r="J103" s="2">
        <f t="shared" si="12"/>
        <v>72824.649999999994</v>
      </c>
      <c r="K103" s="2">
        <f t="shared" si="12"/>
        <v>0</v>
      </c>
      <c r="L103" s="2">
        <f t="shared" si="8"/>
        <v>7953722.7800000003</v>
      </c>
    </row>
    <row r="104" spans="1:12" x14ac:dyDescent="0.2">
      <c r="A104" s="9">
        <v>7</v>
      </c>
      <c r="B104" s="3" t="s">
        <v>18</v>
      </c>
      <c r="C104" s="2">
        <f t="shared" si="5"/>
        <v>2613442.79</v>
      </c>
      <c r="D104" s="2">
        <f t="shared" si="6"/>
        <v>640345.06999999995</v>
      </c>
      <c r="E104" s="2">
        <f t="shared" si="6"/>
        <v>203303.21000000002</v>
      </c>
      <c r="F104" s="2">
        <f t="shared" ref="F104:K104" si="13">F20</f>
        <v>49569.68</v>
      </c>
      <c r="G104" s="2">
        <f t="shared" si="13"/>
        <v>36546.17</v>
      </c>
      <c r="H104" s="2">
        <f t="shared" si="13"/>
        <v>0</v>
      </c>
      <c r="I104" s="2">
        <f t="shared" si="13"/>
        <v>4580.1099999999997</v>
      </c>
      <c r="J104" s="2">
        <f t="shared" si="13"/>
        <v>21235.18</v>
      </c>
      <c r="K104" s="2">
        <f t="shared" si="13"/>
        <v>0</v>
      </c>
      <c r="L104" s="2">
        <f t="shared" si="8"/>
        <v>3569022.21</v>
      </c>
    </row>
    <row r="105" spans="1:12" x14ac:dyDescent="0.2">
      <c r="A105" s="9">
        <v>8</v>
      </c>
      <c r="B105" s="3" t="s">
        <v>8</v>
      </c>
      <c r="C105" s="2">
        <f t="shared" si="5"/>
        <v>4585025.58</v>
      </c>
      <c r="D105" s="2">
        <f t="shared" si="6"/>
        <v>1618172.6800000002</v>
      </c>
      <c r="E105" s="2">
        <f t="shared" si="6"/>
        <v>120776.35</v>
      </c>
      <c r="F105" s="2">
        <f t="shared" ref="F105:K105" si="14">F21</f>
        <v>119658.77</v>
      </c>
      <c r="G105" s="2">
        <f t="shared" si="14"/>
        <v>91076.15</v>
      </c>
      <c r="H105" s="2">
        <f t="shared" si="14"/>
        <v>25384</v>
      </c>
      <c r="I105" s="2">
        <f t="shared" si="14"/>
        <v>7002.08</v>
      </c>
      <c r="J105" s="2">
        <f t="shared" si="14"/>
        <v>32464.42</v>
      </c>
      <c r="K105" s="2">
        <f t="shared" si="14"/>
        <v>0</v>
      </c>
      <c r="L105" s="2">
        <f t="shared" si="8"/>
        <v>6599560.0299999993</v>
      </c>
    </row>
    <row r="106" spans="1:12" x14ac:dyDescent="0.2">
      <c r="A106" s="9">
        <v>9</v>
      </c>
      <c r="B106" s="3" t="s">
        <v>9</v>
      </c>
      <c r="C106" s="2">
        <f t="shared" si="5"/>
        <v>3895476.0500000003</v>
      </c>
      <c r="D106" s="2">
        <f t="shared" si="6"/>
        <v>1210555.4099999999</v>
      </c>
      <c r="E106" s="2">
        <f t="shared" si="6"/>
        <v>130384.47</v>
      </c>
      <c r="F106" s="2">
        <f t="shared" ref="F106:K106" si="15">F22</f>
        <v>74853.84</v>
      </c>
      <c r="G106" s="2">
        <f t="shared" si="15"/>
        <v>55980.36</v>
      </c>
      <c r="H106" s="2">
        <f t="shared" si="15"/>
        <v>0</v>
      </c>
      <c r="I106" s="2">
        <f t="shared" si="15"/>
        <v>5740.92</v>
      </c>
      <c r="J106" s="2">
        <f t="shared" si="15"/>
        <v>26617.16</v>
      </c>
      <c r="K106" s="2">
        <f t="shared" si="15"/>
        <v>105.08</v>
      </c>
      <c r="L106" s="2">
        <f t="shared" si="8"/>
        <v>5399713.29</v>
      </c>
    </row>
    <row r="107" spans="1:12" x14ac:dyDescent="0.2">
      <c r="A107" s="9">
        <v>10</v>
      </c>
      <c r="B107" s="3" t="s">
        <v>16</v>
      </c>
      <c r="C107" s="2">
        <f t="shared" si="5"/>
        <v>2812199.5</v>
      </c>
      <c r="D107" s="2">
        <f t="shared" si="6"/>
        <v>687507.4800000001</v>
      </c>
      <c r="E107" s="2">
        <f t="shared" si="6"/>
        <v>196268.7</v>
      </c>
      <c r="F107" s="2">
        <f t="shared" ref="F107:K107" si="16">F23</f>
        <v>56599.12</v>
      </c>
      <c r="G107" s="2">
        <f t="shared" si="16"/>
        <v>41849.050000000003</v>
      </c>
      <c r="H107" s="2">
        <f t="shared" si="16"/>
        <v>126917</v>
      </c>
      <c r="I107" s="2">
        <f t="shared" si="16"/>
        <v>5036.5200000000004</v>
      </c>
      <c r="J107" s="2">
        <f t="shared" si="16"/>
        <v>23351.279999999999</v>
      </c>
      <c r="K107" s="2">
        <f t="shared" si="16"/>
        <v>0</v>
      </c>
      <c r="L107" s="2">
        <f t="shared" si="8"/>
        <v>3949728.65</v>
      </c>
    </row>
    <row r="108" spans="1:12" x14ac:dyDescent="0.2">
      <c r="A108" s="9">
        <v>11</v>
      </c>
      <c r="B108" s="3" t="s">
        <v>10</v>
      </c>
      <c r="C108" s="2">
        <f t="shared" si="5"/>
        <v>4000073.67</v>
      </c>
      <c r="D108" s="2">
        <f t="shared" si="6"/>
        <v>1490563.5</v>
      </c>
      <c r="E108" s="2">
        <f t="shared" si="6"/>
        <v>129355.03</v>
      </c>
      <c r="F108" s="2">
        <f t="shared" ref="F108:K108" si="17">F24</f>
        <v>146824.75</v>
      </c>
      <c r="G108" s="2">
        <f t="shared" si="17"/>
        <v>111874.31</v>
      </c>
      <c r="H108" s="2">
        <f t="shared" si="17"/>
        <v>58957</v>
      </c>
      <c r="I108" s="2">
        <f t="shared" si="17"/>
        <v>6050.39</v>
      </c>
      <c r="J108" s="2">
        <f t="shared" si="17"/>
        <v>28052.02</v>
      </c>
      <c r="K108" s="2">
        <f t="shared" si="17"/>
        <v>0</v>
      </c>
      <c r="L108" s="2">
        <f t="shared" si="8"/>
        <v>5971750.669999999</v>
      </c>
    </row>
    <row r="109" spans="1:12" x14ac:dyDescent="0.2">
      <c r="A109" s="9">
        <v>12</v>
      </c>
      <c r="B109" s="3" t="s">
        <v>11</v>
      </c>
      <c r="C109" s="2">
        <f t="shared" si="5"/>
        <v>3750807.2</v>
      </c>
      <c r="D109" s="2">
        <f t="shared" si="6"/>
        <v>1399109.33</v>
      </c>
      <c r="E109" s="2">
        <f t="shared" si="6"/>
        <v>116830.16</v>
      </c>
      <c r="F109" s="2">
        <f t="shared" ref="F109:K109" si="18">F25</f>
        <v>98326.17</v>
      </c>
      <c r="G109" s="2">
        <f t="shared" si="18"/>
        <v>72962</v>
      </c>
      <c r="H109" s="2">
        <f t="shared" si="18"/>
        <v>251136</v>
      </c>
      <c r="I109" s="2">
        <f t="shared" si="18"/>
        <v>4628.5</v>
      </c>
      <c r="J109" s="2">
        <f t="shared" si="18"/>
        <v>21459.57</v>
      </c>
      <c r="K109" s="2">
        <f t="shared" si="18"/>
        <v>0</v>
      </c>
      <c r="L109" s="2">
        <f t="shared" si="8"/>
        <v>5715258.9300000006</v>
      </c>
    </row>
    <row r="110" spans="1:12" x14ac:dyDescent="0.2">
      <c r="A110" s="9">
        <v>13</v>
      </c>
      <c r="B110" s="3" t="s">
        <v>12</v>
      </c>
      <c r="C110" s="2">
        <f t="shared" si="5"/>
        <v>5597028.96</v>
      </c>
      <c r="D110" s="2">
        <f t="shared" si="6"/>
        <v>2074127.72</v>
      </c>
      <c r="E110" s="2">
        <f t="shared" si="6"/>
        <v>95383.48000000001</v>
      </c>
      <c r="F110" s="2">
        <f t="shared" ref="F110:K110" si="19">F26</f>
        <v>175499.54</v>
      </c>
      <c r="G110" s="2">
        <f t="shared" si="19"/>
        <v>130812.09</v>
      </c>
      <c r="H110" s="2">
        <f t="shared" si="19"/>
        <v>4191329</v>
      </c>
      <c r="I110" s="2">
        <f t="shared" si="19"/>
        <v>6959.96</v>
      </c>
      <c r="J110" s="2">
        <f t="shared" si="19"/>
        <v>32269.11</v>
      </c>
      <c r="K110" s="2">
        <f t="shared" si="19"/>
        <v>16.43</v>
      </c>
      <c r="L110" s="2">
        <f t="shared" si="8"/>
        <v>12303426.289999999</v>
      </c>
    </row>
    <row r="111" spans="1:12" x14ac:dyDescent="0.2">
      <c r="A111" s="9">
        <v>14</v>
      </c>
      <c r="B111" s="3" t="s">
        <v>32</v>
      </c>
      <c r="C111" s="2">
        <f t="shared" si="5"/>
        <v>3017479.6199999996</v>
      </c>
      <c r="D111" s="2">
        <f t="shared" si="6"/>
        <v>948829.82</v>
      </c>
      <c r="E111" s="2">
        <f t="shared" si="6"/>
        <v>158179.38</v>
      </c>
      <c r="F111" s="2">
        <f t="shared" ref="F111:K111" si="20">F27</f>
        <v>32482.14</v>
      </c>
      <c r="G111" s="2">
        <f t="shared" si="20"/>
        <v>24731.18</v>
      </c>
      <c r="H111" s="2">
        <f t="shared" si="20"/>
        <v>344226</v>
      </c>
      <c r="I111" s="2">
        <f t="shared" si="20"/>
        <v>4561.63</v>
      </c>
      <c r="J111" s="2">
        <f t="shared" si="20"/>
        <v>21149.5</v>
      </c>
      <c r="K111" s="2">
        <f t="shared" si="20"/>
        <v>0</v>
      </c>
      <c r="L111" s="2">
        <f t="shared" si="8"/>
        <v>4551639.2699999996</v>
      </c>
    </row>
    <row r="112" spans="1:12" x14ac:dyDescent="0.2">
      <c r="A112" s="9">
        <v>15</v>
      </c>
      <c r="B112" s="3" t="s">
        <v>25</v>
      </c>
      <c r="C112" s="2">
        <f t="shared" si="5"/>
        <v>4273925.51</v>
      </c>
      <c r="D112" s="2">
        <f t="shared" si="6"/>
        <v>1254579.08</v>
      </c>
      <c r="E112" s="2">
        <f t="shared" si="6"/>
        <v>130384.47</v>
      </c>
      <c r="F112" s="2">
        <f t="shared" ref="F112:K112" si="21">F28</f>
        <v>99417.07</v>
      </c>
      <c r="G112" s="2">
        <f t="shared" si="21"/>
        <v>75505.600000000006</v>
      </c>
      <c r="H112" s="2">
        <f t="shared" si="21"/>
        <v>1388</v>
      </c>
      <c r="I112" s="2">
        <f t="shared" si="21"/>
        <v>6821.26</v>
      </c>
      <c r="J112" s="2">
        <f t="shared" si="21"/>
        <v>31626.05</v>
      </c>
      <c r="K112" s="2">
        <f t="shared" si="21"/>
        <v>0</v>
      </c>
      <c r="L112" s="2">
        <f t="shared" si="8"/>
        <v>5873647.0399999991</v>
      </c>
    </row>
    <row r="113" spans="1:12" x14ac:dyDescent="0.2">
      <c r="A113" s="9">
        <v>16</v>
      </c>
      <c r="B113" s="3" t="s">
        <v>24</v>
      </c>
      <c r="C113" s="2">
        <f t="shared" si="5"/>
        <v>9951483.4399999995</v>
      </c>
      <c r="D113" s="2">
        <f t="shared" si="6"/>
        <v>4681078.5599999996</v>
      </c>
      <c r="E113" s="2">
        <f t="shared" si="6"/>
        <v>72392.63</v>
      </c>
      <c r="F113" s="2">
        <f t="shared" ref="F113:K113" si="22">F29</f>
        <v>393504.94</v>
      </c>
      <c r="G113" s="2">
        <f t="shared" si="22"/>
        <v>298884.94</v>
      </c>
      <c r="H113" s="2">
        <f t="shared" si="22"/>
        <v>1666953</v>
      </c>
      <c r="I113" s="2">
        <f t="shared" si="22"/>
        <v>12266.82</v>
      </c>
      <c r="J113" s="2">
        <f t="shared" si="22"/>
        <v>56873.84</v>
      </c>
      <c r="K113" s="2">
        <f t="shared" si="22"/>
        <v>2.63</v>
      </c>
      <c r="L113" s="2">
        <f t="shared" si="8"/>
        <v>17133440.799999997</v>
      </c>
    </row>
    <row r="114" spans="1:12" x14ac:dyDescent="0.2">
      <c r="A114" s="9">
        <v>17</v>
      </c>
      <c r="B114" s="3" t="s">
        <v>13</v>
      </c>
      <c r="C114" s="2">
        <f t="shared" si="5"/>
        <v>4662921.7700000005</v>
      </c>
      <c r="D114" s="2">
        <f t="shared" si="6"/>
        <v>1769894.99</v>
      </c>
      <c r="E114" s="2">
        <f t="shared" si="6"/>
        <v>113227.12</v>
      </c>
      <c r="F114" s="2">
        <f t="shared" ref="F114:K114" si="23">F30</f>
        <v>170289.9</v>
      </c>
      <c r="G114" s="2">
        <f t="shared" si="23"/>
        <v>131066.31</v>
      </c>
      <c r="H114" s="2">
        <f t="shared" si="23"/>
        <v>452836</v>
      </c>
      <c r="I114" s="2">
        <f t="shared" si="23"/>
        <v>6652.32</v>
      </c>
      <c r="J114" s="2">
        <f t="shared" si="23"/>
        <v>30842.799999999999</v>
      </c>
      <c r="K114" s="2">
        <f t="shared" si="23"/>
        <v>0</v>
      </c>
      <c r="L114" s="2">
        <f t="shared" si="8"/>
        <v>7337731.2100000009</v>
      </c>
    </row>
    <row r="115" spans="1:12" x14ac:dyDescent="0.2">
      <c r="A115" s="9">
        <v>18</v>
      </c>
      <c r="B115" s="3" t="s">
        <v>4</v>
      </c>
      <c r="C115" s="2">
        <f t="shared" si="5"/>
        <v>40788006.359999999</v>
      </c>
      <c r="D115" s="2">
        <f t="shared" si="6"/>
        <v>20575878.030000001</v>
      </c>
      <c r="E115" s="2">
        <f t="shared" si="6"/>
        <v>49573.35</v>
      </c>
      <c r="F115" s="2">
        <f t="shared" ref="F115:K115" si="24">F31</f>
        <v>1592718.27</v>
      </c>
      <c r="G115" s="2">
        <f t="shared" si="24"/>
        <v>1505092.02</v>
      </c>
      <c r="H115" s="2">
        <f t="shared" si="24"/>
        <v>4534989</v>
      </c>
      <c r="I115" s="2">
        <f t="shared" si="24"/>
        <v>40495.9</v>
      </c>
      <c r="J115" s="2">
        <f t="shared" si="24"/>
        <v>187755.01</v>
      </c>
      <c r="K115" s="2">
        <f t="shared" si="24"/>
        <v>937.18</v>
      </c>
      <c r="L115" s="2">
        <f t="shared" si="8"/>
        <v>69275445.12000002</v>
      </c>
    </row>
    <row r="116" spans="1:12" x14ac:dyDescent="0.2">
      <c r="A116" s="9">
        <v>19</v>
      </c>
      <c r="B116" s="3" t="s">
        <v>14</v>
      </c>
      <c r="C116" s="2">
        <f t="shared" si="5"/>
        <v>4759159.08</v>
      </c>
      <c r="D116" s="2">
        <f t="shared" si="6"/>
        <v>1737012.14</v>
      </c>
      <c r="E116" s="2">
        <f t="shared" si="6"/>
        <v>107908.34</v>
      </c>
      <c r="F116" s="2">
        <f t="shared" ref="F116:K116" si="25">F32</f>
        <v>130490.31</v>
      </c>
      <c r="G116" s="2">
        <f t="shared" si="25"/>
        <v>98987.77</v>
      </c>
      <c r="H116" s="2">
        <f t="shared" si="25"/>
        <v>1662186</v>
      </c>
      <c r="I116" s="2">
        <f t="shared" si="25"/>
        <v>6238.04</v>
      </c>
      <c r="J116" s="2">
        <f t="shared" si="25"/>
        <v>28922.04</v>
      </c>
      <c r="K116" s="2">
        <f t="shared" si="25"/>
        <v>13.39</v>
      </c>
      <c r="L116" s="2">
        <f t="shared" si="8"/>
        <v>8530917.1099999975</v>
      </c>
    </row>
    <row r="117" spans="1:12" x14ac:dyDescent="0.2">
      <c r="A117" s="9">
        <v>20</v>
      </c>
      <c r="B117" s="3" t="s">
        <v>15</v>
      </c>
      <c r="C117" s="2">
        <f t="shared" si="5"/>
        <v>4975863.9800000004</v>
      </c>
      <c r="D117" s="2">
        <f t="shared" si="6"/>
        <v>2114604.46</v>
      </c>
      <c r="E117" s="2">
        <f t="shared" si="6"/>
        <v>122148.95999999999</v>
      </c>
      <c r="F117" s="2">
        <f t="shared" ref="F117:K117" si="26">F33</f>
        <v>207826.75</v>
      </c>
      <c r="G117" s="2">
        <f t="shared" si="26"/>
        <v>156108.04</v>
      </c>
      <c r="H117" s="2">
        <f t="shared" si="26"/>
        <v>531370</v>
      </c>
      <c r="I117" s="2">
        <f t="shared" si="26"/>
        <v>8341.26</v>
      </c>
      <c r="J117" s="2">
        <f t="shared" si="26"/>
        <v>38673.5</v>
      </c>
      <c r="K117" s="2">
        <f t="shared" si="26"/>
        <v>0</v>
      </c>
      <c r="L117" s="2">
        <f t="shared" si="8"/>
        <v>8154936.9500000002</v>
      </c>
    </row>
    <row r="118" spans="1:12" x14ac:dyDescent="0.2">
      <c r="A118" s="38" t="s">
        <v>0</v>
      </c>
      <c r="B118" s="39"/>
      <c r="C118" s="22">
        <f>SUM(C98:C117)</f>
        <v>131622728.17999999</v>
      </c>
      <c r="D118" s="22">
        <f t="shared" ref="D118:L118" si="27">SUM(D98:D117)</f>
        <v>55925636</v>
      </c>
      <c r="E118" s="22">
        <f t="shared" si="27"/>
        <v>2580237.6800000002</v>
      </c>
      <c r="F118" s="22">
        <f>SUM(F98:F117)</f>
        <v>4509818.78</v>
      </c>
      <c r="G118" s="22">
        <f>SUM(G98:G117)</f>
        <v>3802484.4800000004</v>
      </c>
      <c r="H118" s="22">
        <f t="shared" si="27"/>
        <v>18814582</v>
      </c>
      <c r="I118" s="22">
        <f t="shared" si="27"/>
        <v>183708.90000000002</v>
      </c>
      <c r="J118" s="22">
        <f t="shared" si="27"/>
        <v>851747.17999999993</v>
      </c>
      <c r="K118" s="22">
        <f t="shared" si="27"/>
        <v>1332.66</v>
      </c>
      <c r="L118" s="22">
        <f t="shared" si="27"/>
        <v>218292275.85999998</v>
      </c>
    </row>
  </sheetData>
  <mergeCells count="41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A65:F65"/>
    <mergeCell ref="B67:B69"/>
    <mergeCell ref="C67:C69"/>
    <mergeCell ref="D67:D69"/>
    <mergeCell ref="E67:E69"/>
    <mergeCell ref="F67:F69"/>
    <mergeCell ref="A118:B118"/>
    <mergeCell ref="A90:B90"/>
    <mergeCell ref="A93:L93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A37:C37"/>
    <mergeCell ref="B39:B41"/>
    <mergeCell ref="C39:C41"/>
    <mergeCell ref="A62:B62"/>
    <mergeCell ref="A34:B34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2018-07-12T18:39:30Z</dcterms:modified>
</cp:coreProperties>
</file>